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évisionnel" state="visible" r:id="rId4"/>
    <sheet sheetId="2" name="Guide d'utilisation" state="visible" r:id="rId5"/>
    <sheet sheetId="3" name="Paramètres" state="visible" r:id="rId6"/>
  </sheets>
  <calcPr calcId="171027"/>
</workbook>
</file>

<file path=xl/sharedStrings.xml><?xml version="1.0" encoding="utf-8"?>
<sst xmlns="http://schemas.openxmlformats.org/spreadsheetml/2006/main" count="83" uniqueCount="62">
  <si>
    <t>Trésorerie prévisionnelle 13 semaines</t>
  </si>
  <si>
    <t>Piloti — Outil offert. Remplissez les cellules en orange clair.</t>
  </si>
  <si>
    <t>Libellé</t>
  </si>
  <si>
    <t>Catégorie</t>
  </si>
  <si>
    <t>Total 13 sem.</t>
  </si>
  <si>
    <t>SOLDES INITIAUX (au départ uniquement — semaine 1)</t>
  </si>
  <si>
    <t>Solde bancaire</t>
  </si>
  <si>
    <t>Départ</t>
  </si>
  <si>
    <t>Caisse</t>
  </si>
  <si>
    <t>TOTAL SOLDE INITIAL</t>
  </si>
  <si>
    <t/>
  </si>
  <si>
    <t>ENCAISSEMENTS prévus</t>
  </si>
  <si>
    <t>Clients — situations chantier</t>
  </si>
  <si>
    <t>Encaissement</t>
  </si>
  <si>
    <t>Clients — factures directes</t>
  </si>
  <si>
    <t>Retenues de garantie libérées</t>
  </si>
  <si>
    <t>Avances / acomptes clients</t>
  </si>
  <si>
    <t>Subventions, aides</t>
  </si>
  <si>
    <t>Autres encaissements</t>
  </si>
  <si>
    <t>TOTAL ENCAISSEMENTS</t>
  </si>
  <si>
    <t>DÉCAISSEMENTS prévus</t>
  </si>
  <si>
    <t>Salaires nets + charges sociales</t>
  </si>
  <si>
    <t>Décaissement</t>
  </si>
  <si>
    <t>Sous-traitance</t>
  </si>
  <si>
    <t>Fournisseurs matériaux</t>
  </si>
  <si>
    <t>Location matériel</t>
  </si>
  <si>
    <t>Charges fixes (loyer, assurances, carburant)</t>
  </si>
  <si>
    <t>TVA à décaisser</t>
  </si>
  <si>
    <t>Impôts et taxes</t>
  </si>
  <si>
    <t>Remboursement emprunts</t>
  </si>
  <si>
    <t>Retenues de garantie retenues par clients</t>
  </si>
  <si>
    <t>Autres décaissements</t>
  </si>
  <si>
    <t>TOTAL DÉCAISSEMENTS</t>
  </si>
  <si>
    <t>FLUX NET DE TRÉSORERIE</t>
  </si>
  <si>
    <t>SOLDE DE TRÉSORERIE CUMULÉ</t>
  </si>
  <si>
    <t>ALERTE SEUIL</t>
  </si>
  <si>
    <r>
      <rPr>
        <b/>
        <color rgb="FF1A2540"/>
        <sz val="11"/>
        <rFont val="Calibri"/>
      </rPr>
      <t>Piloti</t>
    </r>
    <r>
      <rPr>
        <i/>
        <color rgb="FF5A6478"/>
        <sz val="11"/>
        <rFont val="Calibri"/>
      </rPr>
      <t xml:space="preserve">  —  L'expertise d'un RAF, sans embaucher un RAF  ·  </t>
    </r>
    <r>
      <rPr>
        <b/>
        <color rgb="FFC4713B"/>
        <sz val="11"/>
        <rFont val="Calibri"/>
      </rPr>
      <t>mypiloti.fr</t>
    </r>
  </si>
  <si>
    <t>Comment utiliser ce tableau</t>
  </si>
  <si>
    <t>Un prévisionnel de trésorerie à 13 semaines, c'est l'outil minimum pour piloter sa tréso sans surprise.</t>
  </si>
  <si>
    <r>
      <rPr>
        <b/>
        <color rgb="FFC4713B"/>
        <sz val="13"/>
        <rFont val="Arial"/>
      </rPr>
      <t xml:space="preserve">1.  </t>
    </r>
    <r>
      <rPr>
        <b/>
        <color rgb="FF1A2540"/>
        <sz val="13"/>
        <rFont val="Arial"/>
      </rPr>
      <t>Renseignez d'abord vos paramètres</t>
    </r>
  </si>
  <si>
    <t>Ouvrez l'onglet « Paramètres » et renseignez : nom de l'entreprise, date de départ (premier lundi que vous suivez), seuil d'alerte personnalisé (par défaut 10 000 €).</t>
  </si>
  <si>
    <r>
      <rPr>
        <b/>
        <color rgb="FFC4713B"/>
        <sz val="13"/>
        <rFont val="Arial"/>
      </rPr>
      <t xml:space="preserve">2.  </t>
    </r>
    <r>
      <rPr>
        <b/>
        <color rgb="FF1A2540"/>
        <sz val="13"/>
        <rFont val="Arial"/>
      </rPr>
      <t>Saisissez vos soldes de départ</t>
    </r>
  </si>
  <si>
    <t>Dans l'onglet « Prévisionnel » ligne 7 et 8 (cellules orange clair), inscrivez votre solde bancaire et votre caisse au jour J. Ces valeurs ne servent qu'en semaine 1.</t>
  </si>
  <si>
    <r>
      <rPr>
        <b/>
        <color rgb="FFC4713B"/>
        <sz val="13"/>
        <rFont val="Arial"/>
      </rPr>
      <t xml:space="preserve">3.  </t>
    </r>
    <r>
      <rPr>
        <b/>
        <color rgb="FF1A2540"/>
        <sz val="13"/>
        <rFont val="Arial"/>
      </rPr>
      <t>Estimez les encaissements</t>
    </r>
  </si>
  <si>
    <t>Pour chaque semaine et chaque type d'encaissement, saisissez le montant TTC attendu. Appuyez-vous sur vos situations chantier envoyées (délai légal de paiement 45 jours fin de mois en BTP), vos factures directes, les retenues de garantie qui se libèrent.</t>
  </si>
  <si>
    <r>
      <rPr>
        <b/>
        <color rgb="FFC4713B"/>
        <sz val="13"/>
        <rFont val="Arial"/>
      </rPr>
      <t xml:space="preserve">4.  </t>
    </r>
    <r>
      <rPr>
        <b/>
        <color rgb="FF1A2540"/>
        <sz val="13"/>
        <rFont val="Arial"/>
      </rPr>
      <t>Anticipez les décaissements</t>
    </r>
  </si>
  <si>
    <t>Les récurrents : salaires (fin de mois), charges sociales URSSAF (5 et 15 du mois), TVA (15 du mois suivant), échéances emprunts. Les variables : sous-traitance, matériaux, location matériel — regardez vos commandes en cours et vos délais fournisseurs.</t>
  </si>
  <si>
    <r>
      <rPr>
        <b/>
        <color rgb="FFC4713B"/>
        <sz val="13"/>
        <rFont val="Arial"/>
      </rPr>
      <t xml:space="preserve">5.  </t>
    </r>
    <r>
      <rPr>
        <b/>
        <color rgb="FF1A2540"/>
        <sz val="13"/>
        <rFont val="Arial"/>
      </rPr>
      <t>Mettez à jour chaque lundi matin</t>
    </r>
  </si>
  <si>
    <t>La routine Piloti : 15 minutes chaque lundi. Vous mettez à jour les réalisés de la semaine écoulée et vous ajustez les prévisions à 13 semaines glissantes.</t>
  </si>
  <si>
    <r>
      <rPr>
        <b/>
        <color rgb="FFC4713B"/>
        <sz val="13"/>
        <rFont val="Arial"/>
      </rPr>
      <t xml:space="preserve">6.  </t>
    </r>
    <r>
      <rPr>
        <b/>
        <color rgb="FF1A2540"/>
        <sz val="13"/>
        <rFont val="Arial"/>
      </rPr>
      <t>Lisez la ligne « Solde cumulé »</t>
    </r>
  </si>
  <si>
    <t>C'est la ligne qui compte. Si elle passe en négatif à un moment, vous avez un problème à anticiper : relance client accélérée, report de commande, négociation d'échéance fournisseur, découvert bancaire.</t>
  </si>
  <si>
    <r>
      <rPr>
        <b/>
        <color rgb="FFC4713B"/>
        <sz val="13"/>
        <rFont val="Arial"/>
      </rPr>
      <t xml:space="preserve">7.  </t>
    </r>
    <r>
      <rPr>
        <b/>
        <color rgb="FF1A2540"/>
        <sz val="13"/>
        <rFont val="Arial"/>
      </rPr>
      <t>Personnalisez votre seuil d'alerte</t>
    </r>
  </si>
  <si>
    <t>Réglez-le selon votre confort. La règle de base : minimum 30 jours de charges fixes. Si votre loyer + salaires = 40 000 € par mois, mettez un seuil à 40 000 €.</t>
  </si>
  <si>
    <t>Routine recommandée Piloti</t>
  </si>
  <si>
    <t>Lundi 9h → 15 min sur ce tableau · Vendredi 17h → point rapide avec votre compta pour les encaissements confirmés · Fin de mois → ajustement prévisionnel avec les dérives constatées</t>
  </si>
  <si>
    <t>Paramètres du fichier</t>
  </si>
  <si>
    <t>Nom de l'entreprise</t>
  </si>
  <si>
    <t>Date de départ (lundi S1)</t>
  </si>
  <si>
    <t>Exercice / période</t>
  </si>
  <si>
    <t>Seuil d'alerte tréso (€)</t>
  </si>
  <si>
    <t>Astuce</t>
  </si>
  <si>
    <t xml:space="preserve">Le seuil d'alerte idéal = au minimum 30 jours de vos charges fixes (loyer + salaires + assurances + emprunts). Si vous avez 40 000 € de charges fixes mensuelles, mettez ce seuil à 40 000 €.
Changer la date de départ en B3 décale automatiquement toutes les dates de l'onglet Prévisionnel (+7 jours par semaine).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</si>
</sst>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d dd/mm"/>
    <numFmt numFmtId="165" formatCode="#,##0&quot; €&quot;;[Red]-#,##0&quot; €&quot;;&quot;-&quot;"/>
    <numFmt numFmtId="166" formatCode="dddd dd mmmm yyyy"/>
    <numFmt numFmtId="167" formatCode="#,##0&quot; €&quot;"/>
  </numFmts>
  <fonts count="19" x14ac:knownFonts="1">
    <font>
      <color theme="1"/>
      <family val="2"/>
      <scheme val="minor"/>
      <sz val="11"/>
      <name val="Calibri"/>
    </font>
    <font>
      <b/>
      <color rgb="FF1A2540"/>
      <sz val="20"/>
      <name val="Arial"/>
    </font>
    <font>
      <i/>
      <color rgb="FF5A6478"/>
      <sz val="11"/>
      <name val="Arial"/>
    </font>
    <font>
      <b/>
      <color rgb="FFFFFFFF"/>
      <sz val="11"/>
      <name val="Arial"/>
    </font>
    <font>
      <sz val="10"/>
      <name val="Arial"/>
    </font>
    <font>
      <i/>
      <color rgb="FF7A7A7A"/>
      <sz val="9"/>
      <name val="Arial"/>
    </font>
    <font>
      <b/>
      <color rgb="FF1A2540"/>
      <sz val="10"/>
      <name val="Arial"/>
    </font>
    <font>
      <b/>
      <sz val="10"/>
      <name val="Arial"/>
    </font>
    <font>
      <color rgb="FF000000"/>
      <sz val="10"/>
      <name val="Arial"/>
    </font>
    <font>
      <b/>
      <color rgb="FF1A2540"/>
      <sz val="11"/>
      <name val="Arial"/>
    </font>
    <font>
      <b/>
      <color rgb="FFFFFFFF"/>
      <sz val="10"/>
      <name val="Arial"/>
    </font>
    <font>
      <b/>
      <i/>
      <color rgb="FFC4713B"/>
      <sz val="10"/>
      <name val="Arial"/>
    </font>
    <font>
      <i/>
      <sz val="9"/>
      <name val="Arial"/>
    </font>
    <font>
      <color rgb="FF1A2540"/>
      <sz val="10"/>
      <name val="Arial"/>
    </font>
    <font>
      <b/>
      <color rgb="FF1A2540"/>
      <sz val="13"/>
      <name val="Arial"/>
    </font>
    <font>
      <i/>
      <sz val="10"/>
      <name val="Arial"/>
    </font>
    <font>
      <b/>
      <color rgb="FF1A2540"/>
      <sz val="18"/>
      <name val="Arial"/>
    </font>
    <font>
      <color rgb="FF000000"/>
      <sz val="11"/>
      <name val="Arial"/>
    </font>
    <font>
      <b/>
      <color rgb="FFC4713B"/>
      <sz val="11"/>
      <name val="Arial"/>
    </font>
  </fonts>
  <fills count="9">
    <fill>
      <patternFill patternType="none"/>
    </fill>
    <fill>
      <patternFill patternType="gray125"/>
    </fill>
    <fill>
      <patternFill patternType="solid">
        <fgColor rgb="FF1A2540"/>
      </patternFill>
    </fill>
    <fill>
      <patternFill patternType="solid">
        <fgColor rgb="FFC4713B"/>
      </patternFill>
    </fill>
    <fill>
      <patternFill patternType="solid">
        <fgColor rgb="FFF7F3EE"/>
      </patternFill>
    </fill>
    <fill>
      <patternFill patternType="solid">
        <fgColor rgb="FFFFF4E6"/>
      </patternFill>
    </fill>
    <fill>
      <patternFill patternType="solid">
        <fgColor rgb="FFEDE9E3"/>
      </patternFill>
    </fill>
    <fill>
      <patternFill patternType="solid">
        <fgColor rgb="FFFFE8D6"/>
      </patternFill>
    </fill>
    <fill>
      <patternFill patternType="solid">
        <fgColor rgb="FF243050"/>
      </patternFill>
    </fill>
  </fills>
  <borders count="8">
    <border>
      <left/>
      <right/>
      <top/>
      <bottom/>
      <diagonal/>
    </border>
    <border>
      <left/>
      <right/>
      <top/>
      <bottom style="thin">
        <color rgb="FFC4713B"/>
      </bottom>
      <diagonal/>
    </border>
    <border>
      <left/>
      <right/>
      <top style="thin">
        <color rgb="FFC4713B"/>
      </top>
      <bottom/>
      <diagonal/>
    </border>
    <border>
      <left/>
      <right style="hair">
        <color rgb="FFD4D0CA"/>
      </right>
      <top/>
      <bottom style="hair">
        <color rgb="FFD4D0CA"/>
      </bottom>
      <diagonal/>
    </border>
    <border>
      <left/>
      <right/>
      <top style="thin">
        <color rgb="FF1A2540"/>
      </top>
      <bottom style="thin">
        <color rgb="FF1A2540"/>
      </bottom>
      <diagonal/>
    </border>
    <border>
      <left style="thin">
        <color rgb="FFB5B0A8"/>
      </left>
      <right/>
      <top/>
      <bottom/>
      <diagonal/>
    </border>
    <border>
      <left/>
      <right/>
      <top style="thin">
        <color rgb="FFC4713B"/>
      </top>
      <bottom style="thin">
        <color rgb="FFC4713B"/>
      </bottom>
      <diagonal/>
    </border>
    <border>
      <left style="thin">
        <color rgb="FFD4D0CA"/>
      </left>
      <right style="thin">
        <color rgb="FFD4D0CA"/>
      </right>
      <top style="thin">
        <color rgb="FFD4D0CA"/>
      </top>
      <bottom style="thin">
        <color rgb="FFD4D0CA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indent="1"/>
    </xf>
    <xf numFmtId="0" fontId="4" fillId="0" borderId="0" xfId="0" applyFont="1" applyAlignment="1">
      <alignment vertical="center" indent="1"/>
    </xf>
    <xf numFmtId="0" fontId="5" fillId="4" borderId="2" xfId="0" applyFont="1" applyFill="1" applyBorder="1" applyAlignment="1">
      <alignment horizontal="center" vertical="center"/>
    </xf>
    <xf numFmtId="165" fontId="4" fillId="5" borderId="3" xfId="0" applyNumberFormat="1" applyFont="1" applyFill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6" fillId="6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5" fontId="6" fillId="6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6" fillId="6" borderId="5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165" fontId="6" fillId="7" borderId="6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 indent="1"/>
    </xf>
    <xf numFmtId="0" fontId="0" fillId="2" borderId="0" xfId="0" applyFill="1"/>
    <xf numFmtId="165" fontId="10" fillId="2" borderId="0" xfId="0" applyNumberFormat="1" applyFont="1" applyFill="1" applyAlignment="1">
      <alignment horizontal="right" vertical="center"/>
    </xf>
    <xf numFmtId="165" fontId="10" fillId="8" borderId="0" xfId="0" applyNumberFormat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7" fillId="4" borderId="0" xfId="0" applyFont="1" applyFill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3" fillId="0" borderId="0" xfId="0" applyFont="1" applyAlignment="1">
      <alignment vertical="top" wrapText="1"/>
    </xf>
    <xf numFmtId="0" fontId="14" fillId="0" borderId="0" xfId="0" applyFont="1"/>
    <xf numFmtId="0" fontId="15" fillId="0" borderId="0" xfId="0" applyFont="1" applyAlignment="1">
      <alignment vertical="top" wrapText="1"/>
    </xf>
    <xf numFmtId="0" fontId="16" fillId="0" borderId="0" xfId="0" applyFont="1"/>
    <xf numFmtId="0" fontId="17" fillId="5" borderId="7" xfId="0" applyFont="1" applyFill="1" applyBorder="1" applyAlignment="1">
      <alignment horizontal="left" vertical="center" indent="1"/>
    </xf>
    <xf numFmtId="166" fontId="17" fillId="5" borderId="7" xfId="0" applyNumberFormat="1" applyFont="1" applyFill="1" applyBorder="1" applyAlignment="1">
      <alignment horizontal="left" vertical="center" indent="1"/>
    </xf>
    <xf numFmtId="167" fontId="17" fillId="5" borderId="7" xfId="0" applyNumberFormat="1" applyFont="1" applyFill="1" applyBorder="1" applyAlignment="1">
      <alignment horizontal="left" vertical="center" indent="1"/>
    </xf>
    <xf numFmtId="0" fontId="18" fillId="0" borderId="0" xfId="0" applyFont="1"/>
  </cellXfs>
  <cellStyles count="1">
    <cellStyle name="Normal" xfId="0" builtinId="0"/>
  </cellStyles>
  <dxfs count="2">
    <dxf>
      <font>
        <b/>
        <color rgb="FFC43B3B"/>
      </font>
      <fill>
        <patternFill patternType="solid">
          <bgColor rgb="FFFFE6E6"/>
        </patternFill>
      </fill>
    </dxf>
    <dxf>
      <font>
        <b/>
        <color rgb="FF2D8A56"/>
      </font>
      <fill>
        <patternFill patternType="solid">
          <bgColor rgb="FFEAF5E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713B"/>
    <pageSetUpPr fitToPage="1"/>
  </sheetPr>
  <dimension ref="A1:P38"/>
  <sheetViews>
    <sheetView workbookViewId="0" showGridLines="0" zoomScale="100" zoomScaleNormal="100">
      <pane xSplit="2" ySplit="4" topLeftCell="C5" activePane="bottomRight" state="frozen"/>
      <selection pane="bottomRight"/>
    </sheetView>
  </sheetViews>
  <sheetFormatPr defaultRowHeight="15" outlineLevelRow="0" outlineLevelCol="0" x14ac:dyDescent="55"/>
  <cols>
    <col min="1" max="1" width="38" customWidth="1"/>
    <col min="2" max="2" width="16" customWidth="1"/>
    <col min="3" max="15" width="13" customWidth="1"/>
    <col min="16" max="16" width="15" customWidth="1"/>
  </cols>
  <sheetData>
    <row r="1" ht="32" customHeight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0" customHeight="1" spans="1:16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ht="28" customHeight="1" spans="1:16" x14ac:dyDescent="0.25">
      <c r="A4" s="3" t="s">
        <v>2</v>
      </c>
      <c r="B4" s="3" t="s">
        <v>3</v>
      </c>
      <c r="C4" s="4">
        <f>Paramètres!$B$3+0</f>
      </c>
      <c r="D4" s="4">
        <f>Paramètres!$B$3+7</f>
      </c>
      <c r="E4" s="4">
        <f>Paramètres!$B$3+14</f>
      </c>
      <c r="F4" s="4">
        <f>Paramètres!$B$3+21</f>
      </c>
      <c r="G4" s="4">
        <f>Paramètres!$B$3+28</f>
      </c>
      <c r="H4" s="4">
        <f>Paramètres!$B$3+35</f>
      </c>
      <c r="I4" s="4">
        <f>Paramètres!$B$3+42</f>
      </c>
      <c r="J4" s="4">
        <f>Paramètres!$B$3+49</f>
      </c>
      <c r="K4" s="4">
        <f>Paramètres!$B$3+56</f>
      </c>
      <c r="L4" s="4">
        <f>Paramètres!$B$3+63</f>
      </c>
      <c r="M4" s="4">
        <f>Paramètres!$B$3+70</f>
      </c>
      <c r="N4" s="4">
        <f>Paramètres!$B$3+77</f>
      </c>
      <c r="O4" s="4">
        <f>Paramètres!$B$3+84</f>
      </c>
      <c r="P4" s="3" t="s">
        <v>4</v>
      </c>
    </row>
    <row r="6" ht="22" customHeight="1" spans="1:16" x14ac:dyDescent="0.25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ht="20" customHeight="1" spans="1:16" x14ac:dyDescent="0.25">
      <c r="A7" s="6" t="s">
        <v>6</v>
      </c>
      <c r="B7" s="7" t="s">
        <v>7</v>
      </c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>
        <f>C7</f>
      </c>
    </row>
    <row r="8" ht="20" customHeight="1" spans="1:16" x14ac:dyDescent="0.25">
      <c r="A8" s="6" t="s">
        <v>8</v>
      </c>
      <c r="B8" s="7" t="s">
        <v>7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>
        <f>C8</f>
      </c>
    </row>
    <row r="9" ht="22" customHeight="1" spans="1:16" x14ac:dyDescent="0.25">
      <c r="A9" s="11" t="s">
        <v>9</v>
      </c>
      <c r="B9" t="s">
        <v>10</v>
      </c>
      <c r="C9" s="12">
        <f>SUM(C7:C8)</f>
      </c>
      <c r="D9" s="12">
        <f>SUM(D7:D8)</f>
      </c>
      <c r="E9" s="12">
        <f>SUM(E7:E8)</f>
      </c>
      <c r="F9" s="12">
        <f>SUM(F7:F8)</f>
      </c>
      <c r="G9" s="12">
        <f>SUM(G7:G8)</f>
      </c>
      <c r="H9" s="12">
        <f>SUM(H7:H8)</f>
      </c>
      <c r="I9" s="12">
        <f>SUM(I7:I8)</f>
      </c>
      <c r="J9" s="12">
        <f>SUM(J7:J8)</f>
      </c>
      <c r="K9" s="12">
        <f>SUM(K7:K8)</f>
      </c>
      <c r="L9" s="12">
        <f>SUM(L7:L8)</f>
      </c>
      <c r="M9" s="12">
        <f>SUM(M7:M8)</f>
      </c>
      <c r="N9" s="12">
        <f>SUM(N7:N8)</f>
      </c>
      <c r="O9" s="12">
        <f>SUM(O7:O8)</f>
      </c>
      <c r="P9" s="12">
        <f>SUM(C9:O9)</f>
      </c>
    </row>
    <row r="11" ht="22" customHeight="1" spans="1:16" x14ac:dyDescent="0.25">
      <c r="A11" s="5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ht="20" customHeight="1" spans="1:16" x14ac:dyDescent="0.25">
      <c r="A12" s="6" t="s">
        <v>12</v>
      </c>
      <c r="B12" s="13" t="s">
        <v>13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>
        <f>SUM(C12:O12)</f>
      </c>
    </row>
    <row r="13" ht="20" customHeight="1" spans="1:16" x14ac:dyDescent="0.25">
      <c r="A13" s="6" t="s">
        <v>14</v>
      </c>
      <c r="B13" s="13" t="s">
        <v>13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>
        <f>SUM(C13:O13)</f>
      </c>
    </row>
    <row r="14" ht="20" customHeight="1" spans="1:16" x14ac:dyDescent="0.25">
      <c r="A14" s="6" t="s">
        <v>15</v>
      </c>
      <c r="B14" s="13" t="s">
        <v>13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>
        <f>SUM(C14:O14)</f>
      </c>
    </row>
    <row r="15" ht="20" customHeight="1" spans="1:16" x14ac:dyDescent="0.25">
      <c r="A15" s="6" t="s">
        <v>16</v>
      </c>
      <c r="B15" s="13" t="s">
        <v>13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>
        <f>SUM(C15:O15)</f>
      </c>
    </row>
    <row r="16" ht="20" customHeight="1" spans="1:16" x14ac:dyDescent="0.25">
      <c r="A16" s="6" t="s">
        <v>17</v>
      </c>
      <c r="B16" s="13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5">
        <f>SUM(C16:O16)</f>
      </c>
    </row>
    <row r="17" ht="20" customHeight="1" spans="1:16" x14ac:dyDescent="0.25">
      <c r="A17" s="6" t="s">
        <v>18</v>
      </c>
      <c r="B17" s="13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5">
        <f>SUM(C17:O17)</f>
      </c>
    </row>
    <row r="18" ht="22" customHeight="1" spans="1:16" x14ac:dyDescent="0.25">
      <c r="A18" s="11" t="s">
        <v>19</v>
      </c>
      <c r="B18" t="s">
        <v>10</v>
      </c>
      <c r="C18" s="12">
        <f>SUM(C12:C17)</f>
      </c>
      <c r="D18" s="12">
        <f>SUM(D12:D17)</f>
      </c>
      <c r="E18" s="12">
        <f>SUM(E12:E17)</f>
      </c>
      <c r="F18" s="12">
        <f>SUM(F12:F17)</f>
      </c>
      <c r="G18" s="12">
        <f>SUM(G12:G17)</f>
      </c>
      <c r="H18" s="12">
        <f>SUM(H12:H17)</f>
      </c>
      <c r="I18" s="12">
        <f>SUM(I12:I17)</f>
      </c>
      <c r="J18" s="12">
        <f>SUM(J12:J17)</f>
      </c>
      <c r="K18" s="12">
        <f>SUM(K12:K17)</f>
      </c>
      <c r="L18" s="12">
        <f>SUM(L12:L17)</f>
      </c>
      <c r="M18" s="12">
        <f>SUM(M12:M17)</f>
      </c>
      <c r="N18" s="12">
        <f>SUM(N12:N17)</f>
      </c>
      <c r="O18" s="12">
        <f>SUM(O12:O17)</f>
      </c>
      <c r="P18" s="12">
        <f>SUM(C18:O18)</f>
      </c>
    </row>
    <row r="20" ht="22" customHeight="1" spans="1:16" x14ac:dyDescent="0.25">
      <c r="A20" s="5" t="s">
        <v>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ht="20" customHeight="1" spans="1:16" x14ac:dyDescent="0.25">
      <c r="A21" s="6" t="s">
        <v>21</v>
      </c>
      <c r="B21" s="13" t="s">
        <v>22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5">
        <f>SUM(C21:O21)</f>
      </c>
    </row>
    <row r="22" ht="20" customHeight="1" spans="1:16" x14ac:dyDescent="0.25">
      <c r="A22" s="6" t="s">
        <v>23</v>
      </c>
      <c r="B22" s="13" t="s">
        <v>22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>
        <f>SUM(C22:O22)</f>
      </c>
    </row>
    <row r="23" ht="20" customHeight="1" spans="1:16" x14ac:dyDescent="0.25">
      <c r="A23" s="6" t="s">
        <v>24</v>
      </c>
      <c r="B23" s="13" t="s">
        <v>22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>
        <f>SUM(C23:O23)</f>
      </c>
    </row>
    <row r="24" ht="20" customHeight="1" spans="1:16" x14ac:dyDescent="0.25">
      <c r="A24" s="6" t="s">
        <v>25</v>
      </c>
      <c r="B24" s="13" t="s">
        <v>22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5">
        <f>SUM(C24:O24)</f>
      </c>
    </row>
    <row r="25" ht="20" customHeight="1" spans="1:16" x14ac:dyDescent="0.25">
      <c r="A25" s="6" t="s">
        <v>26</v>
      </c>
      <c r="B25" s="13" t="s">
        <v>22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5">
        <f>SUM(C25:O25)</f>
      </c>
    </row>
    <row r="26" ht="20" customHeight="1" spans="1:16" x14ac:dyDescent="0.25">
      <c r="A26" s="6" t="s">
        <v>27</v>
      </c>
      <c r="B26" s="13" t="s">
        <v>22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5">
        <f>SUM(C26:O26)</f>
      </c>
    </row>
    <row r="27" ht="20" customHeight="1" spans="1:16" x14ac:dyDescent="0.25">
      <c r="A27" s="6" t="s">
        <v>28</v>
      </c>
      <c r="B27" s="13" t="s">
        <v>22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>
        <f>SUM(C27:O27)</f>
      </c>
    </row>
    <row r="28" ht="20" customHeight="1" spans="1:16" x14ac:dyDescent="0.25">
      <c r="A28" s="6" t="s">
        <v>29</v>
      </c>
      <c r="B28" s="13" t="s">
        <v>22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5">
        <f>SUM(C28:O28)</f>
      </c>
    </row>
    <row r="29" ht="20" customHeight="1" spans="1:16" x14ac:dyDescent="0.25">
      <c r="A29" s="6" t="s">
        <v>30</v>
      </c>
      <c r="B29" s="13" t="s">
        <v>22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>
        <f>SUM(C29:O29)</f>
      </c>
    </row>
    <row r="30" ht="20" customHeight="1" spans="1:16" x14ac:dyDescent="0.25">
      <c r="A30" s="6" t="s">
        <v>31</v>
      </c>
      <c r="B30" s="13" t="s">
        <v>22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>
        <f>SUM(C30:O30)</f>
      </c>
    </row>
    <row r="31" ht="22" customHeight="1" spans="1:16" x14ac:dyDescent="0.25">
      <c r="A31" s="11" t="s">
        <v>32</v>
      </c>
      <c r="B31" t="s">
        <v>10</v>
      </c>
      <c r="C31" s="12">
        <f>SUM(C21:C30)</f>
      </c>
      <c r="D31" s="12">
        <f>SUM(D21:D30)</f>
      </c>
      <c r="E31" s="12">
        <f>SUM(E21:E30)</f>
      </c>
      <c r="F31" s="12">
        <f>SUM(F21:F30)</f>
      </c>
      <c r="G31" s="12">
        <f>SUM(G21:G30)</f>
      </c>
      <c r="H31" s="12">
        <f>SUM(H21:H30)</f>
      </c>
      <c r="I31" s="12">
        <f>SUM(I21:I30)</f>
      </c>
      <c r="J31" s="12">
        <f>SUM(J21:J30)</f>
      </c>
      <c r="K31" s="12">
        <f>SUM(K21:K30)</f>
      </c>
      <c r="L31" s="12">
        <f>SUM(L21:L30)</f>
      </c>
      <c r="M31" s="12">
        <f>SUM(M21:M30)</f>
      </c>
      <c r="N31" s="12">
        <f>SUM(N21:N30)</f>
      </c>
      <c r="O31" s="12">
        <f>SUM(O21:O30)</f>
      </c>
      <c r="P31" s="12">
        <f>SUM(C31:O31)</f>
      </c>
    </row>
    <row r="33" ht="24" customHeight="1" spans="1:16" x14ac:dyDescent="0.25">
      <c r="A33" s="16" t="s">
        <v>33</v>
      </c>
      <c r="C33" s="17">
        <f>C18-C31</f>
      </c>
      <c r="D33" s="17">
        <f>D18-D31</f>
      </c>
      <c r="E33" s="17">
        <f>E18-E31</f>
      </c>
      <c r="F33" s="17">
        <f>F18-F31</f>
      </c>
      <c r="G33" s="17">
        <f>G18-G31</f>
      </c>
      <c r="H33" s="17">
        <f>H18-H31</f>
      </c>
      <c r="I33" s="17">
        <f>I18-I31</f>
      </c>
      <c r="J33" s="17">
        <f>J18-J31</f>
      </c>
      <c r="K33" s="17">
        <f>K18-K31</f>
      </c>
      <c r="L33" s="17">
        <f>L18-L31</f>
      </c>
      <c r="M33" s="17">
        <f>M18-M31</f>
      </c>
      <c r="N33" s="17">
        <f>N18-N31</f>
      </c>
      <c r="O33" s="17">
        <f>O18-O31</f>
      </c>
      <c r="P33" s="17">
        <f>SUM(C33:O33)</f>
      </c>
    </row>
    <row r="34" ht="26" customHeight="1" spans="1:16" x14ac:dyDescent="0.25">
      <c r="A34" s="18" t="s">
        <v>34</v>
      </c>
      <c r="B34" s="19"/>
      <c r="C34" s="20">
        <f>C9+C33</f>
      </c>
      <c r="D34" s="20">
        <f>C34+D33</f>
      </c>
      <c r="E34" s="20">
        <f>D34+E33</f>
      </c>
      <c r="F34" s="20">
        <f>E34+F33</f>
      </c>
      <c r="G34" s="20">
        <f>F34+G33</f>
      </c>
      <c r="H34" s="20">
        <f>G34+H33</f>
      </c>
      <c r="I34" s="20">
        <f>H34+I33</f>
      </c>
      <c r="J34" s="20">
        <f>I34+J33</f>
      </c>
      <c r="K34" s="20">
        <f>J34+K33</f>
      </c>
      <c r="L34" s="20">
        <f>K34+L33</f>
      </c>
      <c r="M34" s="20">
        <f>L34+M33</f>
      </c>
      <c r="N34" s="20">
        <f>M34+N33</f>
      </c>
      <c r="O34" s="20">
        <f>N34+O33</f>
      </c>
      <c r="P34" s="21">
        <f>O34</f>
      </c>
    </row>
    <row r="36" ht="22" customHeight="1" spans="1:15" x14ac:dyDescent="0.25">
      <c r="A36" s="22" t="s">
        <v>35</v>
      </c>
      <c r="B36" s="23">
        <f>CONCAT("Seuil: ",TEXT(Paramètres!B5,"#,##0 €"))</f>
      </c>
      <c r="C36" s="24">
        <f>IF(C34&lt;Paramètres!$B$5,"⚠️ ALERTE","✓")</f>
      </c>
      <c r="D36" s="24">
        <f>IF(D34&lt;Paramètres!$B$5,"⚠️ ALERTE","✓")</f>
      </c>
      <c r="E36" s="24">
        <f>IF(E34&lt;Paramètres!$B$5,"⚠️ ALERTE","✓")</f>
      </c>
      <c r="F36" s="24">
        <f>IF(F34&lt;Paramètres!$B$5,"⚠️ ALERTE","✓")</f>
      </c>
      <c r="G36" s="24">
        <f>IF(G34&lt;Paramètres!$B$5,"⚠️ ALERTE","✓")</f>
      </c>
      <c r="H36" s="24">
        <f>IF(H34&lt;Paramètres!$B$5,"⚠️ ALERTE","✓")</f>
      </c>
      <c r="I36" s="24">
        <f>IF(I34&lt;Paramètres!$B$5,"⚠️ ALERTE","✓")</f>
      </c>
      <c r="J36" s="24">
        <f>IF(J34&lt;Paramètres!$B$5,"⚠️ ALERTE","✓")</f>
      </c>
      <c r="K36" s="24">
        <f>IF(K34&lt;Paramètres!$B$5,"⚠️ ALERTE","✓")</f>
      </c>
      <c r="L36" s="24">
        <f>IF(L34&lt;Paramètres!$B$5,"⚠️ ALERTE","✓")</f>
      </c>
      <c r="M36" s="24">
        <f>IF(M34&lt;Paramètres!$B$5,"⚠️ ALERTE","✓")</f>
      </c>
      <c r="N36" s="24">
        <f>IF(N34&lt;Paramètres!$B$5,"⚠️ ALERTE","✓")</f>
      </c>
      <c r="O36" s="24">
        <f>IF(O34&lt;Paramètres!$B$5,"⚠️ ALERTE","✓")</f>
      </c>
    </row>
    <row r="38" ht="22" customHeight="1" spans="1:16" x14ac:dyDescent="0.25">
      <c r="A38" s="7" t="s">
        <v>36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</sheetData>
  <mergeCells count="6">
    <mergeCell ref="A1:P1"/>
    <mergeCell ref="A2:P2"/>
    <mergeCell ref="A6:P6"/>
    <mergeCell ref="A11:P11"/>
    <mergeCell ref="A20:P20"/>
    <mergeCell ref="A38:P38"/>
  </mergeCells>
  <conditionalFormatting sqref="C36:O36">
    <cfRule type="containsText" dxfId="0" priority="1">
      <formula>NOT(ISERROR(SEARCH("ALERTE",C36)))</formula>
    </cfRule>
    <cfRule type="containsText" dxfId="1" priority="2">
      <formula>NOT(ISERROR(SEARCH("✓",C36)))</formula>
    </cfRule>
  </conditionalFormatting>
  <printOptions horizontalCentered="1"/>
  <pageMargins left="0.25" right="0.25" top="0.5" bottom="0.5" header="0.25" footer="0.25"/>
  <pageSetup paperSize="9" orientation="landscape" horizontalDpi="4294967295" verticalDpi="4294967295" scale="100" fitToWidth="1" fitToHeight="1" firstPageNumber="1" useFirstPageNumber="1" copie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540"/>
  </sheetPr>
  <dimension ref="A1:A29"/>
  <sheetViews>
    <sheetView workbookViewId="0" showGridLines="0" zoomScale="100" zoomScaleNormal="100"/>
  </sheetViews>
  <sheetFormatPr defaultRowHeight="15" outlineLevelRow="0" outlineLevelCol="0" x14ac:dyDescent="55"/>
  <cols>
    <col min="1" max="1" width="90" customWidth="1"/>
  </cols>
  <sheetData>
    <row r="1" ht="32" customHeight="1" spans="1:1" x14ac:dyDescent="0.25">
      <c r="A1" s="25" t="s">
        <v>37</v>
      </c>
    </row>
    <row r="2" ht="20" customHeight="1" spans="1:1" x14ac:dyDescent="0.25">
      <c r="A2" s="26" t="s">
        <v>38</v>
      </c>
    </row>
    <row r="4" ht="22" customHeight="1" spans="1:1" x14ac:dyDescent="0.25">
      <c r="A4" t="s">
        <v>39</v>
      </c>
    </row>
    <row r="5" ht="45" customHeight="1" spans="1:1" x14ac:dyDescent="0.25">
      <c r="A5" s="27" t="s">
        <v>40</v>
      </c>
    </row>
    <row r="7" ht="22" customHeight="1" spans="1:1" x14ac:dyDescent="0.25">
      <c r="A7" t="s">
        <v>41</v>
      </c>
    </row>
    <row r="8" ht="45" customHeight="1" spans="1:1" x14ac:dyDescent="0.25">
      <c r="A8" s="27" t="s">
        <v>42</v>
      </c>
    </row>
    <row r="10" ht="22" customHeight="1" spans="1:1" x14ac:dyDescent="0.25">
      <c r="A10" t="s">
        <v>43</v>
      </c>
    </row>
    <row r="11" ht="45" customHeight="1" spans="1:1" x14ac:dyDescent="0.25">
      <c r="A11" s="27" t="s">
        <v>44</v>
      </c>
    </row>
    <row r="13" ht="22" customHeight="1" spans="1:1" x14ac:dyDescent="0.25">
      <c r="A13" t="s">
        <v>45</v>
      </c>
    </row>
    <row r="14" ht="45" customHeight="1" spans="1:1" x14ac:dyDescent="0.25">
      <c r="A14" s="27" t="s">
        <v>46</v>
      </c>
    </row>
    <row r="16" ht="22" customHeight="1" spans="1:1" x14ac:dyDescent="0.25">
      <c r="A16" t="s">
        <v>47</v>
      </c>
    </row>
    <row r="17" ht="45" customHeight="1" spans="1:1" x14ac:dyDescent="0.25">
      <c r="A17" s="27" t="s">
        <v>48</v>
      </c>
    </row>
    <row r="19" ht="22" customHeight="1" spans="1:1" x14ac:dyDescent="0.25">
      <c r="A19" t="s">
        <v>49</v>
      </c>
    </row>
    <row r="20" ht="45" customHeight="1" spans="1:1" x14ac:dyDescent="0.25">
      <c r="A20" s="27" t="s">
        <v>50</v>
      </c>
    </row>
    <row r="22" ht="22" customHeight="1" spans="1:1" x14ac:dyDescent="0.25">
      <c r="A22" t="s">
        <v>51</v>
      </c>
    </row>
    <row r="23" ht="45" customHeight="1" spans="1:1" x14ac:dyDescent="0.25">
      <c r="A23" s="27" t="s">
        <v>52</v>
      </c>
    </row>
    <row r="25" ht="24" customHeight="1" spans="1:1" x14ac:dyDescent="0.25">
      <c r="A25" s="28" t="s">
        <v>53</v>
      </c>
    </row>
    <row r="26" ht="40" customHeight="1" spans="1:1" x14ac:dyDescent="0.25">
      <c r="A26" s="29" t="s">
        <v>54</v>
      </c>
    </row>
    <row r="29" ht="22" customHeight="1" spans="1:1" x14ac:dyDescent="0.25">
      <c r="A29" s="7" t="s">
        <v>36</v>
      </c>
    </row>
  </sheetData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8F9A"/>
  </sheetPr>
  <dimension ref="A1:B14"/>
  <sheetViews>
    <sheetView workbookViewId="0" showGridLines="0" zoomScale="100" zoomScaleNormal="100"/>
  </sheetViews>
  <sheetFormatPr defaultRowHeight="15" outlineLevelRow="0" outlineLevelCol="0" x14ac:dyDescent="55"/>
  <cols>
    <col min="1" max="1" width="35" customWidth="1"/>
    <col min="2" max="2" width="30" customWidth="1"/>
  </cols>
  <sheetData>
    <row r="1" ht="28" customHeight="1" spans="1:2" x14ac:dyDescent="0.25">
      <c r="A1" s="30" t="s">
        <v>55</v>
      </c>
      <c r="B1" s="30"/>
    </row>
    <row r="2" ht="24" customHeight="1" spans="1:2" x14ac:dyDescent="0.25">
      <c r="A2" s="16" t="s">
        <v>56</v>
      </c>
      <c r="B2" s="31" t="s">
        <v>10</v>
      </c>
    </row>
    <row r="3" ht="24" customHeight="1" spans="1:2" x14ac:dyDescent="0.25">
      <c r="A3" s="16" t="s">
        <v>57</v>
      </c>
      <c r="B3" s="32">
        <v>46136.77423753472</v>
      </c>
    </row>
    <row r="4" ht="24" customHeight="1" spans="1:2" x14ac:dyDescent="0.25">
      <c r="A4" s="16" t="s">
        <v>58</v>
      </c>
      <c r="B4" s="31" t="s">
        <v>10</v>
      </c>
    </row>
    <row r="5" ht="24" customHeight="1" spans="1:2" x14ac:dyDescent="0.25">
      <c r="A5" s="16" t="s">
        <v>59</v>
      </c>
      <c r="B5" s="33">
        <v>10000</v>
      </c>
    </row>
    <row r="7" spans="1:1" x14ac:dyDescent="0.25">
      <c r="A7" s="34" t="s">
        <v>60</v>
      </c>
    </row>
    <row r="8" spans="1:2" x14ac:dyDescent="0.25">
      <c r="A8" s="27" t="s">
        <v>61</v>
      </c>
      <c r="B8" s="27"/>
    </row>
    <row r="9" spans="1:2" x14ac:dyDescent="0.25">
      <c r="A9" s="27"/>
      <c r="B9" s="27"/>
    </row>
    <row r="10" spans="1:2" x14ac:dyDescent="0.25">
      <c r="A10" s="27"/>
      <c r="B10" s="27"/>
    </row>
    <row r="11" spans="1:2" x14ac:dyDescent="0.25">
      <c r="A11" s="27"/>
      <c r="B11" s="27"/>
    </row>
    <row r="14" ht="22" customHeight="1" spans="1:2" x14ac:dyDescent="0.25">
      <c r="A14" s="7" t="s">
        <v>36</v>
      </c>
      <c r="B14" s="7"/>
    </row>
  </sheetData>
  <mergeCells count="3">
    <mergeCell ref="A1:B1"/>
    <mergeCell ref="A8:B11"/>
    <mergeCell ref="A14:B14"/>
  </mergeCells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Prévisionnel</vt:lpstr>
      <vt:lpstr>Guide d'utilisation</vt:lpstr>
      <vt:lpstr>Paramètres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Piloti — Office Capital</dc:creator>
  <dc:title>Trésorerie prévisionnelle 13 semaines</dc:title>
  <dc:subject>Pilotage trésorerie BTP</dc:subject>
  <dc:description>Outil offert par Piloti (officecapital.fr) — PME du bâtiment</dc:description>
  <cp:keywords/>
  <cp:category/>
  <cp:lastModifiedBy>Piloti</cp:lastModifiedBy>
  <dcterms:created xsi:type="dcterms:W3CDTF">2026-04-24T18:34:54Z</dcterms:created>
  <dcterms:modified xsi:type="dcterms:W3CDTF">2026-04-24T18:34:54Z</dcterms:modified>
</cp:coreProperties>
</file>